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002_サイト構築\"/>
    </mc:Choice>
  </mc:AlternateContent>
  <xr:revisionPtr revIDLastSave="0" documentId="13_ncr:1_{FAE3169B-5B20-4260-B2A8-0F5835B3CCDA}" xr6:coauthVersionLast="47" xr6:coauthVersionMax="47" xr10:uidLastSave="{00000000-0000-0000-0000-000000000000}"/>
  <bookViews>
    <workbookView xWindow="-108" yWindow="-108" windowWidth="19416" windowHeight="10416" xr2:uid="{9E05303F-2B91-4A55-97C9-153B6B3FECCF}"/>
  </bookViews>
  <sheets>
    <sheet name="ご注文用紙" sheetId="1" r:id="rId1"/>
    <sheet name="商品管理シート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P36" i="1" s="1"/>
  <c r="U36" i="1" s="1"/>
  <c r="N35" i="1"/>
  <c r="P35" i="1" s="1"/>
  <c r="U35" i="1" s="1"/>
  <c r="N34" i="1"/>
  <c r="P34" i="1" s="1"/>
  <c r="U34" i="1" s="1"/>
  <c r="N33" i="1"/>
  <c r="P33" i="1" s="1"/>
  <c r="U33" i="1" s="1"/>
  <c r="N32" i="1"/>
  <c r="P32" i="1" s="1"/>
  <c r="U32" i="1" s="1"/>
  <c r="N31" i="1"/>
  <c r="P31" i="1" s="1"/>
  <c r="U31" i="1" s="1"/>
  <c r="N30" i="1"/>
  <c r="P30" i="1" s="1"/>
  <c r="U30" i="1" s="1"/>
  <c r="N29" i="1"/>
  <c r="P29" i="1" s="1"/>
  <c r="U29" i="1" s="1"/>
  <c r="N28" i="1"/>
  <c r="P28" i="1" s="1"/>
  <c r="U28" i="1" s="1"/>
  <c r="N27" i="1"/>
  <c r="P27" i="1" s="1"/>
  <c r="U27" i="1" s="1"/>
  <c r="N26" i="1"/>
  <c r="P26" i="1" s="1"/>
  <c r="U26" i="1" s="1"/>
  <c r="N25" i="1"/>
  <c r="P25" i="1" s="1"/>
  <c r="U25" i="1" s="1"/>
  <c r="N24" i="1"/>
  <c r="P24" i="1" s="1"/>
  <c r="U24" i="1" s="1"/>
  <c r="N23" i="1"/>
  <c r="P23" i="1" s="1"/>
  <c r="U23" i="1" s="1"/>
  <c r="N22" i="1"/>
  <c r="P22" i="1" s="1"/>
  <c r="U22" i="1" s="1"/>
  <c r="N21" i="1"/>
  <c r="P21" i="1" s="1"/>
  <c r="U21" i="1" s="1"/>
  <c r="N20" i="1"/>
  <c r="P20" i="1" s="1"/>
  <c r="U20" i="1" s="1"/>
  <c r="N19" i="1"/>
  <c r="P19" i="1" s="1"/>
  <c r="N18" i="1"/>
  <c r="P18" i="1" s="1"/>
  <c r="U18" i="1" s="1"/>
  <c r="N17" i="1"/>
  <c r="P17" i="1" s="1"/>
  <c r="U17" i="1" s="1"/>
  <c r="N16" i="1"/>
  <c r="P16" i="1" s="1"/>
  <c r="U16" i="1" s="1"/>
  <c r="N15" i="1"/>
  <c r="P15" i="1" s="1"/>
  <c r="N14" i="1"/>
  <c r="P14" i="1" s="1"/>
  <c r="U14" i="1" s="1"/>
  <c r="N13" i="1"/>
  <c r="P13" i="1" s="1"/>
  <c r="U13" i="1" s="1"/>
  <c r="N12" i="1"/>
  <c r="P12" i="1" s="1"/>
  <c r="N11" i="1"/>
  <c r="P11" i="1" s="1"/>
  <c r="U11" i="1" s="1"/>
  <c r="U19" i="1" l="1"/>
  <c r="U12" i="1"/>
  <c r="U15" i="1"/>
</calcChain>
</file>

<file path=xl/sharedStrings.xml><?xml version="1.0" encoding="utf-8"?>
<sst xmlns="http://schemas.openxmlformats.org/spreadsheetml/2006/main" count="140" uniqueCount="89">
  <si>
    <t>ご注文者※1</t>
    <rPh sb="1" eb="3">
      <t>チュウモン</t>
    </rPh>
    <rPh sb="3" eb="4">
      <t>シャ</t>
    </rPh>
    <phoneticPr fontId="1"/>
  </si>
  <si>
    <t>ご担当者※2</t>
    <rPh sb="1" eb="3">
      <t>タントウ</t>
    </rPh>
    <rPh sb="3" eb="4">
      <t>シャ</t>
    </rPh>
    <phoneticPr fontId="1"/>
  </si>
  <si>
    <t>請求先※2</t>
    <rPh sb="0" eb="3">
      <t>セイキュウサキ</t>
    </rPh>
    <phoneticPr fontId="1"/>
  </si>
  <si>
    <t>お名前</t>
    <rPh sb="1" eb="3">
      <t>ナマエ</t>
    </rPh>
    <phoneticPr fontId="1"/>
  </si>
  <si>
    <t>都道府県</t>
    <rPh sb="0" eb="4">
      <t>トドウフケン</t>
    </rPh>
    <phoneticPr fontId="1"/>
  </si>
  <si>
    <t>市区郡</t>
    <rPh sb="0" eb="2">
      <t>シク</t>
    </rPh>
    <rPh sb="2" eb="3">
      <t>グン</t>
    </rPh>
    <phoneticPr fontId="1"/>
  </si>
  <si>
    <t>町村番地</t>
    <rPh sb="0" eb="2">
      <t>マチムラ</t>
    </rPh>
    <rPh sb="2" eb="4">
      <t>バンチ</t>
    </rPh>
    <phoneticPr fontId="1"/>
  </si>
  <si>
    <t>建物</t>
    <rPh sb="0" eb="2">
      <t>タテモノ</t>
    </rPh>
    <phoneticPr fontId="1"/>
  </si>
  <si>
    <r>
      <t xml:space="preserve">郵便番号 </t>
    </r>
    <r>
      <rPr>
        <b/>
        <sz val="8"/>
        <color theme="1"/>
        <rFont val="游ゴシック"/>
        <family val="3"/>
        <charset val="128"/>
        <scheme val="minor"/>
      </rPr>
      <t>（半角入力)</t>
    </r>
    <rPh sb="0" eb="4">
      <t>ユウビンバンゴウ</t>
    </rPh>
    <rPh sb="6" eb="8">
      <t>ハンカク</t>
    </rPh>
    <rPh sb="8" eb="10">
      <t>ニュウリョク</t>
    </rPh>
    <phoneticPr fontId="1"/>
  </si>
  <si>
    <r>
      <t xml:space="preserve">お電話番号                              </t>
    </r>
    <r>
      <rPr>
        <b/>
        <sz val="8"/>
        <color theme="1"/>
        <rFont val="游ゴシック"/>
        <family val="3"/>
        <charset val="128"/>
        <scheme val="minor"/>
      </rPr>
      <t>（半角数字入力)</t>
    </r>
    <rPh sb="1" eb="3">
      <t>デンワ</t>
    </rPh>
    <rPh sb="3" eb="5">
      <t>バンゴウ</t>
    </rPh>
    <rPh sb="36" eb="38">
      <t>ハンカク</t>
    </rPh>
    <rPh sb="38" eb="40">
      <t>スウジ</t>
    </rPh>
    <rPh sb="40" eb="42">
      <t>ニュウリョク</t>
    </rPh>
    <phoneticPr fontId="1"/>
  </si>
  <si>
    <t>太郎</t>
    <rPh sb="0" eb="2">
      <t>タロウ</t>
    </rPh>
    <phoneticPr fontId="1"/>
  </si>
  <si>
    <t>※2「ご注文者」と「ご担当者」「請求先」の内容が異なる場合のみ必要事項をご入力ください。</t>
    <phoneticPr fontId="1"/>
  </si>
  <si>
    <t>お支払方法</t>
    <rPh sb="1" eb="5">
      <t>シハライホウホウ</t>
    </rPh>
    <phoneticPr fontId="1"/>
  </si>
  <si>
    <t>（24時間受付:２営業日以内に返信いたします）</t>
    <rPh sb="3" eb="5">
      <t>ジカン</t>
    </rPh>
    <rPh sb="5" eb="7">
      <t>ウケツケ</t>
    </rPh>
    <rPh sb="9" eb="12">
      <t>エイギョウビ</t>
    </rPh>
    <rPh sb="12" eb="14">
      <t>イナイ</t>
    </rPh>
    <rPh sb="15" eb="17">
      <t>ヘンシン</t>
    </rPh>
    <phoneticPr fontId="1"/>
  </si>
  <si>
    <t>※お支払いはご注文後、弊社よりご案内させていただきます。</t>
    <rPh sb="2" eb="4">
      <t>シハラ</t>
    </rPh>
    <rPh sb="7" eb="10">
      <t>チュウモンゴ</t>
    </rPh>
    <rPh sb="11" eb="13">
      <t>ヘイシャ</t>
    </rPh>
    <rPh sb="16" eb="18">
      <t>アンナイ</t>
    </rPh>
    <phoneticPr fontId="1"/>
  </si>
  <si>
    <t>お届け先情報</t>
    <rPh sb="1" eb="2">
      <t>トド</t>
    </rPh>
    <rPh sb="3" eb="4">
      <t>サキ</t>
    </rPh>
    <rPh sb="4" eb="6">
      <t>ジョウホウ</t>
    </rPh>
    <phoneticPr fontId="1"/>
  </si>
  <si>
    <t>No.</t>
    <phoneticPr fontId="1"/>
  </si>
  <si>
    <t>例</t>
    <rPh sb="0" eb="1">
      <t>レイ</t>
    </rPh>
    <phoneticPr fontId="1"/>
  </si>
  <si>
    <t>お届け先区分</t>
    <rPh sb="1" eb="2">
      <t>トド</t>
    </rPh>
    <rPh sb="3" eb="4">
      <t>サキ</t>
    </rPh>
    <rPh sb="4" eb="6">
      <t>クブン</t>
    </rPh>
    <phoneticPr fontId="1"/>
  </si>
  <si>
    <t>市区郡</t>
    <rPh sb="0" eb="1">
      <t>シ</t>
    </rPh>
    <rPh sb="1" eb="2">
      <t>ク</t>
    </rPh>
    <rPh sb="2" eb="3">
      <t>グン</t>
    </rPh>
    <phoneticPr fontId="1"/>
  </si>
  <si>
    <t>町村番地</t>
    <rPh sb="0" eb="4">
      <t>チョウソンバンチ</t>
    </rPh>
    <phoneticPr fontId="1"/>
  </si>
  <si>
    <t>お電話番号</t>
    <rPh sb="1" eb="5">
      <t>デンワバンゴウ</t>
    </rPh>
    <phoneticPr fontId="1"/>
  </si>
  <si>
    <t>セット数量</t>
    <rPh sb="3" eb="5">
      <t>スウリョウ</t>
    </rPh>
    <phoneticPr fontId="1"/>
  </si>
  <si>
    <t>別途内訳</t>
    <rPh sb="0" eb="2">
      <t>ベット</t>
    </rPh>
    <rPh sb="2" eb="4">
      <t>ウチワケ</t>
    </rPh>
    <phoneticPr fontId="1"/>
  </si>
  <si>
    <t>商品コード</t>
    <rPh sb="0" eb="2">
      <t>ショウヒン</t>
    </rPh>
    <phoneticPr fontId="1"/>
  </si>
  <si>
    <t>お届け先様へ直送</t>
    <rPh sb="1" eb="2">
      <t>トド</t>
    </rPh>
    <rPh sb="3" eb="5">
      <t>サキサマ</t>
    </rPh>
    <rPh sb="6" eb="8">
      <t>チョクソウ</t>
    </rPh>
    <phoneticPr fontId="1"/>
  </si>
  <si>
    <t>ショップ確認欄（自動入力）</t>
    <rPh sb="4" eb="7">
      <t>カクニンラン</t>
    </rPh>
    <rPh sb="8" eb="10">
      <t>ジドウ</t>
    </rPh>
    <rPh sb="10" eb="12">
      <t>ニュウリョク</t>
    </rPh>
    <phoneticPr fontId="1"/>
  </si>
  <si>
    <t>ご注文内容</t>
    <rPh sb="1" eb="5">
      <t>チュウモンナイヨウ</t>
    </rPh>
    <phoneticPr fontId="1"/>
  </si>
  <si>
    <t>午前中</t>
    <rPh sb="0" eb="3">
      <t>ゴゼンチュウ</t>
    </rPh>
    <phoneticPr fontId="1"/>
  </si>
  <si>
    <t>出産内祝（命名）</t>
    <rPh sb="0" eb="2">
      <t>シュッサン</t>
    </rPh>
    <rPh sb="2" eb="4">
      <t>ウチイワ</t>
    </rPh>
    <rPh sb="5" eb="7">
      <t>メイメイ</t>
    </rPh>
    <phoneticPr fontId="1"/>
  </si>
  <si>
    <t>※1「ご注文者」欄にはヤマト宅急便送り状「ご依頼主」欄に印刷する内容をご入力ください。</t>
    <rPh sb="4" eb="7">
      <t>チュウモンシャ</t>
    </rPh>
    <rPh sb="8" eb="9">
      <t>ラン</t>
    </rPh>
    <rPh sb="14" eb="17">
      <t>タッキュウビン</t>
    </rPh>
    <rPh sb="17" eb="18">
      <t>オク</t>
    </rPh>
    <rPh sb="19" eb="20">
      <t>ジョウ</t>
    </rPh>
    <rPh sb="22" eb="23">
      <t>イ</t>
    </rPh>
    <rPh sb="23" eb="24">
      <t>タノ</t>
    </rPh>
    <rPh sb="24" eb="25">
      <t>ヌシ</t>
    </rPh>
    <rPh sb="26" eb="27">
      <t>ラン</t>
    </rPh>
    <rPh sb="28" eb="30">
      <t>インサツ</t>
    </rPh>
    <rPh sb="32" eb="34">
      <t>ナイヨウ</t>
    </rPh>
    <rPh sb="36" eb="38">
      <t>ニュウリョク</t>
    </rPh>
    <phoneticPr fontId="1"/>
  </si>
  <si>
    <t>メールアドレス（半角英数）</t>
    <rPh sb="8" eb="10">
      <t>ハンカク</t>
    </rPh>
    <rPh sb="10" eb="12">
      <t>エイスウ</t>
    </rPh>
    <phoneticPr fontId="1"/>
  </si>
  <si>
    <t>＠</t>
    <phoneticPr fontId="1"/>
  </si>
  <si>
    <t>お届け希望日時
※お届け希望日がある場合は、ご注文日より3営業日以降にてご指定下さい。</t>
    <rPh sb="1" eb="2">
      <t>トド</t>
    </rPh>
    <rPh sb="3" eb="6">
      <t>キボウビ</t>
    </rPh>
    <rPh sb="6" eb="7">
      <t>ジ</t>
    </rPh>
    <phoneticPr fontId="1"/>
  </si>
  <si>
    <r>
      <t xml:space="preserve">商品代金
</t>
    </r>
    <r>
      <rPr>
        <b/>
        <sz val="6"/>
        <color theme="1"/>
        <rFont val="游ゴシック"/>
        <family val="3"/>
        <charset val="128"/>
        <scheme val="minor"/>
      </rPr>
      <t>（税込、送料込）</t>
    </r>
    <rPh sb="0" eb="4">
      <t>ショウヒンダイキン</t>
    </rPh>
    <rPh sb="6" eb="8">
      <t>ゼイコミ</t>
    </rPh>
    <rPh sb="9" eb="12">
      <t>ソウリョウコ</t>
    </rPh>
    <phoneticPr fontId="1"/>
  </si>
  <si>
    <r>
      <t xml:space="preserve">送料内訳
</t>
    </r>
    <r>
      <rPr>
        <b/>
        <sz val="6"/>
        <color theme="1"/>
        <rFont val="游ゴシック"/>
        <family val="3"/>
        <charset val="128"/>
        <scheme val="minor"/>
      </rPr>
      <t>（税込、送料込）</t>
    </r>
    <rPh sb="0" eb="4">
      <t>ソウリョウウチワケ</t>
    </rPh>
    <rPh sb="6" eb="8">
      <t>ゼイコ</t>
    </rPh>
    <rPh sb="9" eb="12">
      <t>ソウリョウコ</t>
    </rPh>
    <phoneticPr fontId="1"/>
  </si>
  <si>
    <r>
      <t xml:space="preserve">商品金額
</t>
    </r>
    <r>
      <rPr>
        <b/>
        <sz val="6"/>
        <color theme="1"/>
        <rFont val="游ゴシック"/>
        <family val="3"/>
        <charset val="128"/>
        <scheme val="minor"/>
      </rPr>
      <t>（自動入力）</t>
    </r>
    <rPh sb="0" eb="2">
      <t>ショウヒン</t>
    </rPh>
    <rPh sb="2" eb="4">
      <t>キンガク</t>
    </rPh>
    <rPh sb="6" eb="10">
      <t>ジドウニュウリョク</t>
    </rPh>
    <phoneticPr fontId="1"/>
  </si>
  <si>
    <r>
      <t xml:space="preserve">名入れ
</t>
    </r>
    <r>
      <rPr>
        <b/>
        <sz val="6"/>
        <color theme="1"/>
        <rFont val="游ゴシック"/>
        <family val="3"/>
        <charset val="128"/>
        <scheme val="minor"/>
      </rPr>
      <t>（表書き）</t>
    </r>
    <rPh sb="0" eb="1">
      <t>ナ</t>
    </rPh>
    <rPh sb="1" eb="2">
      <t>イ</t>
    </rPh>
    <rPh sb="5" eb="7">
      <t>オモテガ</t>
    </rPh>
    <phoneticPr fontId="1"/>
  </si>
  <si>
    <r>
      <t>商品名</t>
    </r>
    <r>
      <rPr>
        <b/>
        <sz val="6"/>
        <color theme="1"/>
        <rFont val="游ゴシック"/>
        <family val="3"/>
        <charset val="128"/>
        <scheme val="minor"/>
      </rPr>
      <t>（リスト選択）</t>
    </r>
    <rPh sb="0" eb="3">
      <t>ショウヒンメイ</t>
    </rPh>
    <rPh sb="7" eb="9">
      <t>センタク</t>
    </rPh>
    <phoneticPr fontId="1"/>
  </si>
  <si>
    <r>
      <t xml:space="preserve">郵便番号
</t>
    </r>
    <r>
      <rPr>
        <b/>
        <sz val="6"/>
        <color theme="1"/>
        <rFont val="游ゴシック"/>
        <family val="3"/>
        <charset val="128"/>
        <scheme val="minor"/>
      </rPr>
      <t>（半角入力）</t>
    </r>
    <rPh sb="0" eb="4">
      <t>ユウビンバンゴウ</t>
    </rPh>
    <rPh sb="6" eb="8">
      <t>ハンカク</t>
    </rPh>
    <rPh sb="8" eb="10">
      <t>ニュウリョク</t>
    </rPh>
    <phoneticPr fontId="1"/>
  </si>
  <si>
    <r>
      <t xml:space="preserve">のし紙
</t>
    </r>
    <r>
      <rPr>
        <b/>
        <sz val="6"/>
        <color theme="1"/>
        <rFont val="游ゴシック"/>
        <family val="3"/>
        <charset val="128"/>
        <scheme val="minor"/>
      </rPr>
      <t>（内のし）</t>
    </r>
    <rPh sb="2" eb="3">
      <t>カミ</t>
    </rPh>
    <rPh sb="5" eb="6">
      <t>ウチ</t>
    </rPh>
    <phoneticPr fontId="1"/>
  </si>
  <si>
    <t>銀行振込</t>
    <rPh sb="0" eb="2">
      <t>ギンコウ</t>
    </rPh>
    <rPh sb="2" eb="4">
      <t>フリコミ</t>
    </rPh>
    <phoneticPr fontId="1"/>
  </si>
  <si>
    <t>【フライの匠がお届けするドーナツ＆ベーカリー　NARUMISM】おまとめシート ご注文用紙</t>
    <rPh sb="5" eb="6">
      <t>タクミ</t>
    </rPh>
    <rPh sb="8" eb="9">
      <t>トド</t>
    </rPh>
    <rPh sb="41" eb="43">
      <t>チュウモン</t>
    </rPh>
    <rPh sb="43" eb="45">
      <t>ヨウシ</t>
    </rPh>
    <phoneticPr fontId="1"/>
  </si>
  <si>
    <t>（例)鳴海</t>
    <rPh sb="1" eb="2">
      <t>レイ</t>
    </rPh>
    <rPh sb="3" eb="5">
      <t>ナルミ</t>
    </rPh>
    <phoneticPr fontId="1"/>
  </si>
  <si>
    <t>愛知県</t>
    <rPh sb="0" eb="3">
      <t>アイチケン</t>
    </rPh>
    <phoneticPr fontId="1"/>
  </si>
  <si>
    <t>名古屋市緑区</t>
    <rPh sb="0" eb="4">
      <t>ナゴヤシ</t>
    </rPh>
    <rPh sb="4" eb="6">
      <t>ミドリク</t>
    </rPh>
    <phoneticPr fontId="1"/>
  </si>
  <si>
    <t>平手北2-1308</t>
    <rPh sb="0" eb="2">
      <t>ヒラテ</t>
    </rPh>
    <rPh sb="2" eb="3">
      <t>キタ</t>
    </rPh>
    <phoneticPr fontId="1"/>
  </si>
  <si>
    <t>052</t>
    <phoneticPr fontId="1"/>
  </si>
  <si>
    <t>0478</t>
    <phoneticPr fontId="1"/>
  </si>
  <si>
    <t>商品単価（自動入力）</t>
    <rPh sb="0" eb="2">
      <t>ショウヒン</t>
    </rPh>
    <rPh sb="2" eb="4">
      <t>タンカ</t>
    </rPh>
    <rPh sb="5" eb="7">
      <t>ジドウ</t>
    </rPh>
    <rPh sb="7" eb="9">
      <t>ニュウリョク</t>
    </rPh>
    <phoneticPr fontId="1"/>
  </si>
  <si>
    <t>お問合せフォーム</t>
    <rPh sb="1" eb="3">
      <t>トイアワ</t>
    </rPh>
    <phoneticPr fontId="1"/>
  </si>
  <si>
    <r>
      <t>■おまとめシートのご入力について　  　　　　                                   　</t>
    </r>
    <r>
      <rPr>
        <sz val="8"/>
        <color theme="1"/>
        <rFont val="游ゴシック"/>
        <family val="3"/>
        <charset val="128"/>
        <scheme val="minor"/>
      </rPr>
      <t>ご不明点はこちらまでお問合せください。　      　　　　                        TEL:052-877-0478（受付時間：土・日・祝日以外9:00~17:00)</t>
    </r>
    <rPh sb="10" eb="12">
      <t>ニュウリョク</t>
    </rPh>
    <rPh sb="60" eb="62">
      <t>フメイ</t>
    </rPh>
    <rPh sb="62" eb="63">
      <t>テン</t>
    </rPh>
    <rPh sb="70" eb="72">
      <t>トイアワ</t>
    </rPh>
    <rPh sb="130" eb="132">
      <t>ウケツケ</t>
    </rPh>
    <rPh sb="132" eb="134">
      <t>ジカン</t>
    </rPh>
    <rPh sb="137" eb="138">
      <t>ヒ</t>
    </rPh>
    <rPh sb="139" eb="141">
      <t>シュクジツ</t>
    </rPh>
    <rPh sb="141" eb="143">
      <t>イガイ</t>
    </rPh>
    <phoneticPr fontId="1"/>
  </si>
  <si>
    <t>order@narumism.com</t>
    <phoneticPr fontId="1"/>
  </si>
  <si>
    <r>
      <rPr>
        <b/>
        <sz val="9"/>
        <color theme="1"/>
        <rFont val="游ゴシック"/>
        <family val="3"/>
        <charset val="128"/>
        <scheme val="minor"/>
      </rPr>
      <t>■注意事項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・別途送料商品はお届け先ごとに頂きます。
・同一住所は同梱でお包み致します。
・送料について
北海道1,600円　北東北・九州1,300円　南東北・中国・四国1,200円　　　　　　　　　　　関東・信越・北陸・中部・関西1,100円　沖縄1,500円　
送料無料商品同梱、又は商品金額合計が6,500円（税込）以上で送料無料となります。
また、送料無料対象同梱は最大6商品までとさせていただきます。
※当社はお客様の個人情報について、適切な管理を行い漏洩防止に努めております。</t>
    </r>
    <rPh sb="1" eb="5">
      <t>チュウイジコウ</t>
    </rPh>
    <rPh sb="7" eb="9">
      <t>ベット</t>
    </rPh>
    <rPh sb="9" eb="11">
      <t>ソウリョウ</t>
    </rPh>
    <rPh sb="11" eb="13">
      <t>ショウヒン</t>
    </rPh>
    <rPh sb="15" eb="16">
      <t>トド</t>
    </rPh>
    <rPh sb="17" eb="18">
      <t>サキ</t>
    </rPh>
    <rPh sb="21" eb="22">
      <t>イタダ</t>
    </rPh>
    <rPh sb="28" eb="30">
      <t>ドウイツ</t>
    </rPh>
    <rPh sb="30" eb="32">
      <t>ジュウショ</t>
    </rPh>
    <rPh sb="33" eb="34">
      <t>ドウ</t>
    </rPh>
    <rPh sb="34" eb="35">
      <t>コン</t>
    </rPh>
    <rPh sb="37" eb="38">
      <t>ツツ</t>
    </rPh>
    <rPh sb="39" eb="40">
      <t>イタ</t>
    </rPh>
    <rPh sb="207" eb="209">
      <t>トウシャ</t>
    </rPh>
    <rPh sb="211" eb="213">
      <t>キャクサマ</t>
    </rPh>
    <rPh sb="214" eb="218">
      <t>コジンジョウホウ</t>
    </rPh>
    <rPh sb="223" eb="225">
      <t>テキセツ</t>
    </rPh>
    <rPh sb="226" eb="228">
      <t>カンリ</t>
    </rPh>
    <rPh sb="229" eb="230">
      <t>オコナ</t>
    </rPh>
    <rPh sb="231" eb="235">
      <t>ロウエイボウシ</t>
    </rPh>
    <rPh sb="236" eb="237">
      <t>ツト</t>
    </rPh>
    <phoneticPr fontId="1"/>
  </si>
  <si>
    <t>和のドーナツ5種セット　5個入</t>
  </si>
  <si>
    <t>和のドーナツ5種セット　10個入</t>
  </si>
  <si>
    <t>和のドーナツ5種セット　15個入</t>
  </si>
  <si>
    <t>シュシュドーナツ5種食べ比べセット　5個入</t>
  </si>
  <si>
    <t>シュシュドーナツ5種食べ比べセット　10個入</t>
  </si>
  <si>
    <t>シュシュドーナツ5種食べ比べセット　15個入</t>
  </si>
  <si>
    <t>子どももよろこぶ！肉オニマシカレーパン　4個入</t>
  </si>
  <si>
    <t>子どももよろこぶ！肉オニマシカレーパン　8個入</t>
  </si>
  <si>
    <t>子どももよろこぶ！肉オニマシカレーパン　12個入</t>
  </si>
  <si>
    <t>クリスマスツリーキット</t>
  </si>
  <si>
    <t>フォンダンドーナツ</t>
  </si>
  <si>
    <t>おひなさまキット</t>
  </si>
  <si>
    <t>おひなさまキット(ハーフサイズ)</t>
  </si>
  <si>
    <t>プレミアム野菜ドーナツ5種食べ比べセット　5個入</t>
  </si>
  <si>
    <t>プレミアム野菜ドーナツ5種食べ比べセット　10個入</t>
  </si>
  <si>
    <t>プレミアム野菜ドーナツ5種食べ比べセット　15個入</t>
  </si>
  <si>
    <t>まるごと7種おためしセット</t>
  </si>
  <si>
    <t>台湾カレーパン　12個入</t>
  </si>
  <si>
    <t>台湾カレーパン　4個入</t>
  </si>
  <si>
    <t>台湾カレーパン　8個入</t>
  </si>
  <si>
    <t>甘辛ｖｓピリ辛カレーパン食べ比べ8個セット</t>
  </si>
  <si>
    <t>甘辛ｖｓピリ辛カレーパン食べ比べ12個セット</t>
  </si>
  <si>
    <t>アンジェイのこだわりパンセット</t>
  </si>
  <si>
    <t>ボンボローニ食べ比べセット  3種6個入り</t>
  </si>
  <si>
    <t>バターチキンカレードッグ【単品】</t>
  </si>
  <si>
    <t>メロンパン【単品】</t>
  </si>
  <si>
    <t>クリームパン【単品】</t>
  </si>
  <si>
    <t>ウインナーロール【単品】</t>
  </si>
  <si>
    <t>カレーパン3種食べ比べセット(各2個・計6個入り)</t>
  </si>
  <si>
    <t>ベイクドスイートポテト6個詰め合わせ</t>
  </si>
  <si>
    <t>4種のあんぱん食べ比べセット</t>
  </si>
  <si>
    <t>夏のイチオシセット</t>
  </si>
  <si>
    <t>込</t>
    <rPh sb="0" eb="1">
      <t>コ</t>
    </rPh>
    <phoneticPr fontId="1"/>
  </si>
  <si>
    <t>***</t>
  </si>
  <si>
    <t>***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</si>
</sst>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 Unicode MS"/>
      <family val="3"/>
    </font>
    <font>
      <sz val="11"/>
      <name val="ＭＳ Ｐゴシック"/>
      <family val="3"/>
      <charset val="128"/>
    </font>
    <font>
      <u/>
      <sz val="10"/>
      <color indexed="12"/>
      <name val="Arial Unicode MS"/>
      <family val="3"/>
    </font>
    <font>
      <sz val="10"/>
      <color theme="1"/>
      <name val="游ゴシック"/>
      <family val="3"/>
      <charset val="128"/>
      <scheme val="minor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499984740745262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0" fontId="14" fillId="0" borderId="0"/>
    <xf numFmtId="38" fontId="15" fillId="0" borderId="0"/>
    <xf numFmtId="0" fontId="15" fillId="0" borderId="0"/>
    <xf numFmtId="0" fontId="16" fillId="0" borderId="0" applyNumberFormat="0" applyFill="0" applyBorder="0" applyAlignment="0" applyProtection="0"/>
  </cellStyleXfs>
  <cellXfs count="9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4" borderId="5" xfId="0" applyFont="1" applyFill="1" applyBorder="1">
      <alignment vertical="center"/>
    </xf>
    <xf numFmtId="0" fontId="17" fillId="4" borderId="1" xfId="0" applyFont="1" applyFill="1" applyBorder="1">
      <alignment vertical="center"/>
    </xf>
    <xf numFmtId="0" fontId="17" fillId="0" borderId="0" xfId="0" applyFont="1">
      <alignment vertical="center"/>
    </xf>
    <xf numFmtId="0" fontId="17" fillId="4" borderId="19" xfId="0" applyFont="1" applyFill="1" applyBorder="1">
      <alignment vertical="center"/>
    </xf>
    <xf numFmtId="0" fontId="17" fillId="4" borderId="21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6" fontId="18" fillId="0" borderId="1" xfId="0" applyNumberFormat="1" applyFont="1" applyBorder="1" applyAlignment="1">
      <alignment horizontal="center" vertical="center" wrapText="1"/>
    </xf>
    <xf numFmtId="31" fontId="18" fillId="0" borderId="1" xfId="0" applyNumberFormat="1" applyFont="1" applyBorder="1" applyAlignment="1">
      <alignment horizontal="center" vertical="center" wrapText="1"/>
    </xf>
    <xf numFmtId="6" fontId="18" fillId="4" borderId="4" xfId="0" applyNumberFormat="1" applyFont="1" applyFill="1" applyBorder="1" applyAlignment="1">
      <alignment horizontal="center" vertical="center" wrapText="1"/>
    </xf>
    <xf numFmtId="6" fontId="18" fillId="4" borderId="19" xfId="0" applyNumberFormat="1" applyFont="1" applyFill="1" applyBorder="1" applyAlignment="1">
      <alignment horizontal="center" vertical="center" wrapText="1"/>
    </xf>
    <xf numFmtId="6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6" fontId="17" fillId="4" borderId="20" xfId="2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9" fillId="0" borderId="22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2" xfId="0" applyFont="1" applyBorder="1" applyAlignment="1">
      <alignment vertical="center"/>
    </xf>
    <xf numFmtId="0" fontId="10" fillId="0" borderId="0" xfId="1" applyAlignment="1">
      <alignment vertical="center"/>
    </xf>
    <xf numFmtId="0" fontId="10" fillId="0" borderId="22" xfId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2" xfId="0" applyFont="1" applyBorder="1" applyAlignment="1">
      <alignment vertical="center"/>
    </xf>
    <xf numFmtId="0" fontId="1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locked="0"/>
    </xf>
  </cellXfs>
  <cellStyles count="7">
    <cellStyle name="Excel Built-in Comma [0]" xfId="4" xr:uid="{22F15D42-7465-4686-A69D-5D7E274277E3}"/>
    <cellStyle name="Excel Built-in Normal" xfId="5" xr:uid="{67D0EC31-60ED-48A1-9B08-CB2070F85209}"/>
    <cellStyle name="ハイパーリンク" xfId="1" builtinId="8"/>
    <cellStyle name="ハイパーリンク 2" xfId="6" xr:uid="{FB015DD7-5054-444B-80A6-F417710AC8EE}"/>
    <cellStyle name="通貨" xfId="2" builtinId="7"/>
    <cellStyle name="標準" xfId="0" builtinId="0"/>
    <cellStyle name="標準 2" xfId="3" xr:uid="{3113F255-C7BF-4C51-AC73-A8283B9DF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narumis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9A85-F83A-402C-A793-0E7C3BC2EECA}">
  <sheetPr>
    <pageSetUpPr fitToPage="1"/>
  </sheetPr>
  <dimension ref="A1:X36"/>
  <sheetViews>
    <sheetView tabSelected="1" zoomScale="70" zoomScaleNormal="70" workbookViewId="0">
      <selection activeCell="M11" sqref="M11"/>
    </sheetView>
  </sheetViews>
  <sheetFormatPr defaultRowHeight="18"/>
  <cols>
    <col min="1" max="1" width="6.3984375" style="1" customWidth="1"/>
    <col min="2" max="2" width="10.59765625" style="1" customWidth="1"/>
    <col min="5" max="5" width="8.8984375" bestFit="1" customWidth="1"/>
    <col min="7" max="7" width="15.5" customWidth="1"/>
    <col min="8" max="8" width="22.3984375" customWidth="1"/>
    <col min="9" max="9" width="17.796875" customWidth="1"/>
    <col min="11" max="11" width="8.8984375" bestFit="1" customWidth="1"/>
    <col min="13" max="13" width="29.796875" customWidth="1"/>
    <col min="14" max="14" width="15.5" customWidth="1"/>
    <col min="15" max="15" width="34.59765625" customWidth="1"/>
    <col min="16" max="16" width="34.3984375" customWidth="1"/>
    <col min="17" max="17" width="25.19921875" customWidth="1"/>
    <col min="19" max="19" width="13.8984375" bestFit="1" customWidth="1"/>
    <col min="21" max="23" width="8.8984375" bestFit="1" customWidth="1"/>
  </cols>
  <sheetData>
    <row r="1" spans="1:24">
      <c r="A1" s="2" t="s">
        <v>42</v>
      </c>
      <c r="B1" s="2"/>
      <c r="C1" s="2"/>
      <c r="D1" s="2"/>
      <c r="E1" s="2"/>
      <c r="F1" s="2"/>
      <c r="G1" s="2"/>
    </row>
    <row r="2" spans="1:24" ht="55.5" customHeight="1">
      <c r="A2" s="70"/>
      <c r="B2" s="75"/>
      <c r="C2" s="70" t="s">
        <v>3</v>
      </c>
      <c r="D2" s="75"/>
      <c r="E2" s="6" t="s">
        <v>8</v>
      </c>
      <c r="F2" s="7" t="s">
        <v>4</v>
      </c>
      <c r="G2" s="7" t="s">
        <v>5</v>
      </c>
      <c r="H2" s="7" t="s">
        <v>6</v>
      </c>
      <c r="I2" s="7" t="s">
        <v>7</v>
      </c>
      <c r="J2" s="76" t="s">
        <v>9</v>
      </c>
      <c r="K2" s="77"/>
      <c r="L2" s="78"/>
      <c r="M2" s="5" t="s">
        <v>30</v>
      </c>
      <c r="N2" s="53" t="s">
        <v>51</v>
      </c>
      <c r="O2" s="54"/>
      <c r="P2" s="55" t="s">
        <v>53</v>
      </c>
      <c r="Q2" s="56"/>
    </row>
    <row r="3" spans="1:24" ht="26.4" customHeight="1">
      <c r="A3" s="79" t="s">
        <v>0</v>
      </c>
      <c r="B3" s="80"/>
      <c r="C3" s="3" t="s">
        <v>43</v>
      </c>
      <c r="D3" s="3" t="s">
        <v>10</v>
      </c>
      <c r="E3" s="3">
        <v>4580008</v>
      </c>
      <c r="F3" s="3" t="s">
        <v>44</v>
      </c>
      <c r="G3" s="3" t="s">
        <v>45</v>
      </c>
      <c r="H3" s="3" t="s">
        <v>46</v>
      </c>
      <c r="I3" s="4"/>
      <c r="J3" s="4" t="s">
        <v>47</v>
      </c>
      <c r="K3" s="3">
        <v>877</v>
      </c>
      <c r="L3" s="4" t="s">
        <v>48</v>
      </c>
      <c r="M3" s="83" t="s">
        <v>11</v>
      </c>
      <c r="N3" s="88" t="s">
        <v>50</v>
      </c>
      <c r="O3" s="89"/>
      <c r="P3" s="55"/>
      <c r="Q3" s="56"/>
    </row>
    <row r="4" spans="1:24">
      <c r="A4" s="81"/>
      <c r="B4" s="82"/>
      <c r="C4" s="51"/>
      <c r="D4" s="51"/>
      <c r="E4" s="51"/>
      <c r="F4" s="51"/>
      <c r="G4" s="51"/>
      <c r="H4" s="51"/>
      <c r="I4" s="52"/>
      <c r="J4" s="52"/>
      <c r="K4" s="52"/>
      <c r="L4" s="52"/>
      <c r="M4" s="83"/>
      <c r="N4" s="86" t="s">
        <v>52</v>
      </c>
      <c r="O4" s="87"/>
      <c r="P4" s="55"/>
      <c r="Q4" s="56"/>
    </row>
    <row r="5" spans="1:24">
      <c r="A5" s="70" t="s">
        <v>1</v>
      </c>
      <c r="B5" s="75"/>
      <c r="C5" s="51"/>
      <c r="D5" s="51"/>
      <c r="E5" s="51"/>
      <c r="F5" s="51"/>
      <c r="G5" s="51"/>
      <c r="H5" s="51"/>
      <c r="I5" s="52"/>
      <c r="J5" s="52"/>
      <c r="K5" s="52"/>
      <c r="L5" s="52"/>
      <c r="N5" s="84" t="s">
        <v>13</v>
      </c>
      <c r="O5" s="85"/>
      <c r="P5" s="55"/>
      <c r="Q5" s="56"/>
    </row>
    <row r="6" spans="1:24">
      <c r="A6" s="70" t="s">
        <v>2</v>
      </c>
      <c r="B6" s="75"/>
      <c r="C6" s="51"/>
      <c r="D6" s="51"/>
      <c r="E6" s="51"/>
      <c r="F6" s="51"/>
      <c r="G6" s="51"/>
      <c r="H6" s="51"/>
      <c r="I6" s="52"/>
      <c r="J6" s="52"/>
      <c r="K6" s="52"/>
      <c r="L6" s="52"/>
      <c r="N6" s="84"/>
      <c r="O6" s="85"/>
      <c r="P6" s="55"/>
      <c r="Q6" s="56"/>
    </row>
    <row r="7" spans="1:24">
      <c r="A7" s="70" t="s">
        <v>12</v>
      </c>
      <c r="B7" s="71"/>
      <c r="C7" s="72" t="s">
        <v>41</v>
      </c>
      <c r="D7" s="73"/>
      <c r="E7" s="73"/>
      <c r="F7" s="73"/>
      <c r="G7" s="74"/>
      <c r="H7" s="8" t="s">
        <v>31</v>
      </c>
      <c r="I7" s="72" t="s">
        <v>32</v>
      </c>
      <c r="J7" s="73"/>
      <c r="K7" s="73"/>
      <c r="L7" s="74"/>
      <c r="P7" s="55"/>
      <c r="Q7" s="56"/>
    </row>
    <row r="8" spans="1:24" ht="30" customHeight="1">
      <c r="A8" s="68" t="s">
        <v>14</v>
      </c>
      <c r="B8" s="69"/>
      <c r="C8" s="69"/>
      <c r="D8" s="69"/>
      <c r="E8" s="69"/>
      <c r="F8" s="69"/>
      <c r="G8" s="69"/>
      <c r="P8" s="57"/>
      <c r="Q8" s="58"/>
    </row>
    <row r="9" spans="1:24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 t="s">
        <v>27</v>
      </c>
      <c r="N9" s="65"/>
      <c r="O9" s="65"/>
      <c r="P9" s="66" t="s">
        <v>36</v>
      </c>
      <c r="Q9" s="66" t="s">
        <v>40</v>
      </c>
      <c r="R9" s="66" t="s">
        <v>37</v>
      </c>
      <c r="S9" s="59" t="s">
        <v>33</v>
      </c>
      <c r="T9" s="60"/>
      <c r="U9" s="63" t="s">
        <v>26</v>
      </c>
      <c r="V9" s="63"/>
      <c r="W9" s="63"/>
      <c r="X9" s="63"/>
    </row>
    <row r="10" spans="1:24" ht="22.2">
      <c r="A10" s="9" t="s">
        <v>16</v>
      </c>
      <c r="B10" s="10" t="s">
        <v>18</v>
      </c>
      <c r="C10" s="64" t="s">
        <v>3</v>
      </c>
      <c r="D10" s="64"/>
      <c r="E10" s="11" t="s">
        <v>39</v>
      </c>
      <c r="F10" s="10" t="s">
        <v>4</v>
      </c>
      <c r="G10" s="10" t="s">
        <v>19</v>
      </c>
      <c r="H10" s="10" t="s">
        <v>20</v>
      </c>
      <c r="I10" s="10" t="s">
        <v>7</v>
      </c>
      <c r="J10" s="64" t="s">
        <v>21</v>
      </c>
      <c r="K10" s="64"/>
      <c r="L10" s="64"/>
      <c r="M10" s="10" t="s">
        <v>38</v>
      </c>
      <c r="N10" s="15" t="s">
        <v>49</v>
      </c>
      <c r="O10" s="10" t="s">
        <v>22</v>
      </c>
      <c r="P10" s="67"/>
      <c r="Q10" s="67"/>
      <c r="R10" s="67"/>
      <c r="S10" s="61"/>
      <c r="T10" s="62"/>
      <c r="U10" s="12" t="s">
        <v>34</v>
      </c>
      <c r="V10" s="13" t="s">
        <v>35</v>
      </c>
      <c r="W10" s="14" t="s">
        <v>23</v>
      </c>
      <c r="X10" s="14" t="s">
        <v>24</v>
      </c>
    </row>
    <row r="11" spans="1:24" s="20" customFormat="1" ht="40.799999999999997" customHeight="1">
      <c r="A11" s="24" t="s">
        <v>17</v>
      </c>
      <c r="B11" s="24" t="s">
        <v>25</v>
      </c>
      <c r="C11" s="37" t="s">
        <v>43</v>
      </c>
      <c r="D11" s="38" t="s">
        <v>10</v>
      </c>
      <c r="E11" s="25">
        <v>4580008</v>
      </c>
      <c r="F11" s="25" t="s">
        <v>44</v>
      </c>
      <c r="G11" s="25" t="s">
        <v>45</v>
      </c>
      <c r="H11" s="25" t="s">
        <v>46</v>
      </c>
      <c r="I11" s="25"/>
      <c r="J11" s="26" t="s">
        <v>47</v>
      </c>
      <c r="K11" s="27">
        <v>877</v>
      </c>
      <c r="L11" s="28" t="s">
        <v>48</v>
      </c>
      <c r="M11" s="91" t="s">
        <v>87</v>
      </c>
      <c r="N11" s="90" t="str">
        <f>VLOOKUP(M11,商品管理シート!B1:C33,2,FALSE)</f>
        <v>***</v>
      </c>
      <c r="O11" s="29"/>
      <c r="P11" s="30" t="e">
        <f>N11*O11</f>
        <v>#VALUE!</v>
      </c>
      <c r="Q11" s="29" t="s">
        <v>29</v>
      </c>
      <c r="R11" s="29" t="s">
        <v>10</v>
      </c>
      <c r="S11" s="31">
        <v>44286</v>
      </c>
      <c r="T11" s="29" t="s">
        <v>28</v>
      </c>
      <c r="U11" s="32" t="e">
        <f>P11</f>
        <v>#VALUE!</v>
      </c>
      <c r="V11" s="33">
        <v>0</v>
      </c>
      <c r="W11" s="34">
        <v>0</v>
      </c>
      <c r="X11" s="35"/>
    </row>
    <row r="12" spans="1:24" s="20" customFormat="1" ht="40.799999999999997" customHeight="1">
      <c r="A12" s="16">
        <v>1</v>
      </c>
      <c r="B12" s="17"/>
      <c r="C12" s="39"/>
      <c r="D12" s="40"/>
      <c r="E12" s="41"/>
      <c r="F12" s="23"/>
      <c r="G12" s="41"/>
      <c r="H12" s="41"/>
      <c r="I12" s="42"/>
      <c r="J12" s="43"/>
      <c r="K12" s="44"/>
      <c r="L12" s="45"/>
      <c r="M12" s="91" t="s">
        <v>87</v>
      </c>
      <c r="N12" s="90" t="str">
        <f>VLOOKUP(M12,商品管理シート!B1:C33,2,FALSE)</f>
        <v>***</v>
      </c>
      <c r="O12" s="29"/>
      <c r="P12" s="30" t="e">
        <f>N12*O12</f>
        <v>#VALUE!</v>
      </c>
      <c r="Q12" s="23"/>
      <c r="R12" s="41"/>
      <c r="S12" s="23"/>
      <c r="T12" s="23"/>
      <c r="U12" s="36" t="e">
        <f>P12</f>
        <v>#VALUE!</v>
      </c>
      <c r="V12" s="18"/>
      <c r="W12" s="19"/>
      <c r="X12" s="19"/>
    </row>
    <row r="13" spans="1:24" s="20" customFormat="1" ht="40.799999999999997" customHeight="1">
      <c r="A13" s="16">
        <v>2</v>
      </c>
      <c r="B13" s="17"/>
      <c r="C13" s="46"/>
      <c r="D13" s="47"/>
      <c r="E13" s="41"/>
      <c r="F13" s="23"/>
      <c r="G13" s="41"/>
      <c r="H13" s="41"/>
      <c r="I13" s="42"/>
      <c r="J13" s="48"/>
      <c r="K13" s="49"/>
      <c r="L13" s="50"/>
      <c r="M13" s="91" t="s">
        <v>87</v>
      </c>
      <c r="N13" s="90" t="str">
        <f>VLOOKUP(M13,商品管理シート!B1:C33,2,FALSE)</f>
        <v>***</v>
      </c>
      <c r="O13" s="29"/>
      <c r="P13" s="30" t="e">
        <f t="shared" ref="P12:P36" si="0">N13*O13</f>
        <v>#VALUE!</v>
      </c>
      <c r="Q13" s="23"/>
      <c r="R13" s="41"/>
      <c r="S13" s="23"/>
      <c r="T13" s="23"/>
      <c r="U13" s="36" t="e">
        <f t="shared" ref="U13:U36" si="1">P13</f>
        <v>#VALUE!</v>
      </c>
      <c r="V13" s="18"/>
      <c r="W13" s="19"/>
      <c r="X13" s="19"/>
    </row>
    <row r="14" spans="1:24" s="20" customFormat="1" ht="40.799999999999997" customHeight="1">
      <c r="A14" s="16">
        <v>3</v>
      </c>
      <c r="B14" s="17"/>
      <c r="C14" s="46"/>
      <c r="D14" s="47"/>
      <c r="E14" s="41"/>
      <c r="F14" s="23"/>
      <c r="G14" s="41"/>
      <c r="H14" s="41"/>
      <c r="I14" s="42"/>
      <c r="J14" s="43"/>
      <c r="K14" s="44"/>
      <c r="L14" s="45"/>
      <c r="M14" s="91" t="s">
        <v>87</v>
      </c>
      <c r="N14" s="90" t="str">
        <f>VLOOKUP(M14,商品管理シート!B1:C33,2,FALSE)</f>
        <v>***</v>
      </c>
      <c r="O14" s="29"/>
      <c r="P14" s="30" t="e">
        <f t="shared" si="0"/>
        <v>#VALUE!</v>
      </c>
      <c r="Q14" s="23"/>
      <c r="R14" s="41"/>
      <c r="S14" s="23"/>
      <c r="T14" s="23"/>
      <c r="U14" s="36" t="e">
        <f t="shared" si="1"/>
        <v>#VALUE!</v>
      </c>
      <c r="V14" s="21"/>
      <c r="W14" s="19"/>
      <c r="X14" s="19"/>
    </row>
    <row r="15" spans="1:24" s="20" customFormat="1" ht="40.799999999999997" customHeight="1">
      <c r="A15" s="16">
        <v>4</v>
      </c>
      <c r="B15" s="17"/>
      <c r="C15" s="46"/>
      <c r="D15" s="47"/>
      <c r="E15" s="41"/>
      <c r="F15" s="23"/>
      <c r="G15" s="41"/>
      <c r="H15" s="41"/>
      <c r="I15" s="42"/>
      <c r="J15" s="48"/>
      <c r="K15" s="49"/>
      <c r="L15" s="50"/>
      <c r="M15" s="91" t="s">
        <v>87</v>
      </c>
      <c r="N15" s="90" t="str">
        <f>VLOOKUP(M15,商品管理シート!B1:C33,2,FALSE)</f>
        <v>***</v>
      </c>
      <c r="O15" s="29"/>
      <c r="P15" s="30" t="e">
        <f t="shared" si="0"/>
        <v>#VALUE!</v>
      </c>
      <c r="Q15" s="23"/>
      <c r="R15" s="41"/>
      <c r="S15" s="23"/>
      <c r="T15" s="23"/>
      <c r="U15" s="36" t="e">
        <f t="shared" si="1"/>
        <v>#VALUE!</v>
      </c>
      <c r="V15" s="21"/>
      <c r="W15" s="19"/>
      <c r="X15" s="19"/>
    </row>
    <row r="16" spans="1:24" s="20" customFormat="1" ht="40.799999999999997" customHeight="1">
      <c r="A16" s="16">
        <v>5</v>
      </c>
      <c r="B16" s="17"/>
      <c r="C16" s="39"/>
      <c r="D16" s="40"/>
      <c r="E16" s="41"/>
      <c r="F16" s="23"/>
      <c r="G16" s="41"/>
      <c r="H16" s="41"/>
      <c r="I16" s="42"/>
      <c r="J16" s="43"/>
      <c r="K16" s="44"/>
      <c r="L16" s="45"/>
      <c r="M16" s="91" t="s">
        <v>87</v>
      </c>
      <c r="N16" s="90" t="str">
        <f>VLOOKUP(M16,商品管理シート!B1:C33,2,FALSE)</f>
        <v>***</v>
      </c>
      <c r="O16" s="29"/>
      <c r="P16" s="30" t="e">
        <f t="shared" si="0"/>
        <v>#VALUE!</v>
      </c>
      <c r="Q16" s="23"/>
      <c r="R16" s="41"/>
      <c r="S16" s="23"/>
      <c r="T16" s="23"/>
      <c r="U16" s="36" t="e">
        <f t="shared" si="1"/>
        <v>#VALUE!</v>
      </c>
      <c r="V16" s="21"/>
      <c r="W16" s="19"/>
      <c r="X16" s="19"/>
    </row>
    <row r="17" spans="1:24" s="20" customFormat="1" ht="40.799999999999997" customHeight="1">
      <c r="A17" s="16">
        <v>6</v>
      </c>
      <c r="B17" s="17"/>
      <c r="C17" s="39"/>
      <c r="D17" s="40"/>
      <c r="E17" s="41"/>
      <c r="F17" s="23"/>
      <c r="G17" s="41"/>
      <c r="H17" s="41"/>
      <c r="I17" s="42"/>
      <c r="J17" s="48"/>
      <c r="K17" s="49"/>
      <c r="L17" s="50"/>
      <c r="M17" s="91" t="s">
        <v>87</v>
      </c>
      <c r="N17" s="90" t="str">
        <f>VLOOKUP(M17,商品管理シート!B1:C33,2,FALSE)</f>
        <v>***</v>
      </c>
      <c r="O17" s="29"/>
      <c r="P17" s="30" t="e">
        <f t="shared" si="0"/>
        <v>#VALUE!</v>
      </c>
      <c r="Q17" s="23"/>
      <c r="R17" s="41"/>
      <c r="S17" s="23"/>
      <c r="T17" s="23"/>
      <c r="U17" s="36" t="e">
        <f t="shared" si="1"/>
        <v>#VALUE!</v>
      </c>
      <c r="V17" s="18"/>
      <c r="W17" s="19"/>
      <c r="X17" s="19"/>
    </row>
    <row r="18" spans="1:24" s="20" customFormat="1" ht="40.799999999999997" customHeight="1">
      <c r="A18" s="16">
        <v>7</v>
      </c>
      <c r="B18" s="17"/>
      <c r="C18" s="39"/>
      <c r="D18" s="40"/>
      <c r="E18" s="41"/>
      <c r="F18" s="23"/>
      <c r="G18" s="41"/>
      <c r="H18" s="41"/>
      <c r="I18" s="42"/>
      <c r="J18" s="43"/>
      <c r="K18" s="44"/>
      <c r="L18" s="45"/>
      <c r="M18" s="91" t="s">
        <v>87</v>
      </c>
      <c r="N18" s="90" t="str">
        <f>VLOOKUP(M18,商品管理シート!B1:C33,2,FALSE)</f>
        <v>***</v>
      </c>
      <c r="O18" s="29"/>
      <c r="P18" s="30" t="e">
        <f t="shared" si="0"/>
        <v>#VALUE!</v>
      </c>
      <c r="Q18" s="23"/>
      <c r="R18" s="41"/>
      <c r="S18" s="23"/>
      <c r="T18" s="23"/>
      <c r="U18" s="36" t="e">
        <f t="shared" si="1"/>
        <v>#VALUE!</v>
      </c>
      <c r="V18" s="18"/>
      <c r="W18" s="19"/>
      <c r="X18" s="19"/>
    </row>
    <row r="19" spans="1:24" s="20" customFormat="1" ht="40.799999999999997" customHeight="1">
      <c r="A19" s="16">
        <v>8</v>
      </c>
      <c r="B19" s="17"/>
      <c r="C19" s="39"/>
      <c r="D19" s="40"/>
      <c r="E19" s="41"/>
      <c r="F19" s="23"/>
      <c r="G19" s="41"/>
      <c r="H19" s="41"/>
      <c r="I19" s="42"/>
      <c r="J19" s="48"/>
      <c r="K19" s="49"/>
      <c r="L19" s="50"/>
      <c r="M19" s="91" t="s">
        <v>87</v>
      </c>
      <c r="N19" s="90" t="str">
        <f>VLOOKUP(M19,商品管理シート!B1:C33,2,FALSE)</f>
        <v>***</v>
      </c>
      <c r="O19" s="29"/>
      <c r="P19" s="30" t="e">
        <f t="shared" si="0"/>
        <v>#VALUE!</v>
      </c>
      <c r="Q19" s="23"/>
      <c r="R19" s="41"/>
      <c r="S19" s="23"/>
      <c r="T19" s="23"/>
      <c r="U19" s="36" t="e">
        <f t="shared" si="1"/>
        <v>#VALUE!</v>
      </c>
      <c r="V19" s="21"/>
      <c r="W19" s="19"/>
      <c r="X19" s="19"/>
    </row>
    <row r="20" spans="1:24" s="20" customFormat="1" ht="40.799999999999997" customHeight="1">
      <c r="A20" s="16">
        <v>9</v>
      </c>
      <c r="B20" s="17"/>
      <c r="C20" s="39"/>
      <c r="D20" s="40"/>
      <c r="E20" s="41"/>
      <c r="F20" s="23"/>
      <c r="G20" s="41"/>
      <c r="H20" s="41"/>
      <c r="I20" s="42"/>
      <c r="J20" s="43"/>
      <c r="K20" s="44"/>
      <c r="L20" s="45"/>
      <c r="M20" s="91" t="s">
        <v>87</v>
      </c>
      <c r="N20" s="90" t="str">
        <f>VLOOKUP(M20,商品管理シート!B1:C33,2,FALSE)</f>
        <v>***</v>
      </c>
      <c r="O20" s="29"/>
      <c r="P20" s="30" t="e">
        <f t="shared" si="0"/>
        <v>#VALUE!</v>
      </c>
      <c r="Q20" s="23"/>
      <c r="R20" s="41"/>
      <c r="S20" s="23"/>
      <c r="T20" s="23"/>
      <c r="U20" s="36" t="e">
        <f t="shared" si="1"/>
        <v>#VALUE!</v>
      </c>
      <c r="V20" s="18"/>
      <c r="W20" s="19"/>
      <c r="X20" s="19"/>
    </row>
    <row r="21" spans="1:24" s="20" customFormat="1" ht="40.799999999999997" customHeight="1">
      <c r="A21" s="16">
        <v>10</v>
      </c>
      <c r="B21" s="17"/>
      <c r="C21" s="39"/>
      <c r="D21" s="40"/>
      <c r="E21" s="41"/>
      <c r="F21" s="23"/>
      <c r="G21" s="41"/>
      <c r="H21" s="41"/>
      <c r="I21" s="42"/>
      <c r="J21" s="48"/>
      <c r="K21" s="49"/>
      <c r="L21" s="50"/>
      <c r="M21" s="91" t="s">
        <v>87</v>
      </c>
      <c r="N21" s="90" t="str">
        <f>VLOOKUP(M21,商品管理シート!B1:C33,2,FALSE)</f>
        <v>***</v>
      </c>
      <c r="O21" s="29"/>
      <c r="P21" s="30" t="e">
        <f t="shared" si="0"/>
        <v>#VALUE!</v>
      </c>
      <c r="Q21" s="23"/>
      <c r="R21" s="41"/>
      <c r="S21" s="23"/>
      <c r="T21" s="23"/>
      <c r="U21" s="36" t="e">
        <f t="shared" si="1"/>
        <v>#VALUE!</v>
      </c>
      <c r="V21" s="21"/>
      <c r="W21" s="19"/>
      <c r="X21" s="19"/>
    </row>
    <row r="22" spans="1:24" s="20" customFormat="1" ht="40.799999999999997" customHeight="1">
      <c r="A22" s="16">
        <v>11</v>
      </c>
      <c r="B22" s="17"/>
      <c r="C22" s="46"/>
      <c r="D22" s="47"/>
      <c r="E22" s="41"/>
      <c r="F22" s="23"/>
      <c r="G22" s="41"/>
      <c r="H22" s="41"/>
      <c r="I22" s="42"/>
      <c r="J22" s="43"/>
      <c r="K22" s="44"/>
      <c r="L22" s="45"/>
      <c r="M22" s="91" t="s">
        <v>87</v>
      </c>
      <c r="N22" s="90" t="str">
        <f>VLOOKUP(M22,商品管理シート!B1:C33,2,FALSE)</f>
        <v>***</v>
      </c>
      <c r="O22" s="29"/>
      <c r="P22" s="30" t="e">
        <f t="shared" si="0"/>
        <v>#VALUE!</v>
      </c>
      <c r="Q22" s="23"/>
      <c r="R22" s="41"/>
      <c r="S22" s="23"/>
      <c r="T22" s="23"/>
      <c r="U22" s="36" t="e">
        <f t="shared" si="1"/>
        <v>#VALUE!</v>
      </c>
      <c r="V22" s="21"/>
      <c r="W22" s="19"/>
      <c r="X22" s="19"/>
    </row>
    <row r="23" spans="1:24" s="20" customFormat="1" ht="40.799999999999997" customHeight="1">
      <c r="A23" s="16">
        <v>12</v>
      </c>
      <c r="B23" s="17"/>
      <c r="C23" s="39"/>
      <c r="D23" s="40"/>
      <c r="E23" s="41"/>
      <c r="F23" s="23"/>
      <c r="G23" s="41"/>
      <c r="H23" s="41"/>
      <c r="I23" s="42"/>
      <c r="J23" s="48"/>
      <c r="K23" s="49"/>
      <c r="L23" s="50"/>
      <c r="M23" s="91" t="s">
        <v>87</v>
      </c>
      <c r="N23" s="90" t="str">
        <f>VLOOKUP(M23,商品管理シート!B1:C33,2,FALSE)</f>
        <v>***</v>
      </c>
      <c r="O23" s="29"/>
      <c r="P23" s="30" t="e">
        <f t="shared" si="0"/>
        <v>#VALUE!</v>
      </c>
      <c r="Q23" s="23"/>
      <c r="R23" s="41"/>
      <c r="S23" s="23"/>
      <c r="T23" s="23"/>
      <c r="U23" s="36" t="e">
        <f t="shared" si="1"/>
        <v>#VALUE!</v>
      </c>
      <c r="V23" s="21"/>
      <c r="W23" s="19"/>
      <c r="X23" s="19"/>
    </row>
    <row r="24" spans="1:24" s="20" customFormat="1" ht="40.799999999999997" customHeight="1">
      <c r="A24" s="16">
        <v>13</v>
      </c>
      <c r="B24" s="17"/>
      <c r="C24" s="39"/>
      <c r="D24" s="40"/>
      <c r="E24" s="41"/>
      <c r="F24" s="23"/>
      <c r="G24" s="41"/>
      <c r="H24" s="41"/>
      <c r="I24" s="42"/>
      <c r="J24" s="43"/>
      <c r="K24" s="44"/>
      <c r="L24" s="45"/>
      <c r="M24" s="91" t="s">
        <v>87</v>
      </c>
      <c r="N24" s="90" t="str">
        <f>VLOOKUP(M24,商品管理シート!B1:C33,2,FALSE)</f>
        <v>***</v>
      </c>
      <c r="O24" s="29"/>
      <c r="P24" s="30" t="e">
        <f t="shared" si="0"/>
        <v>#VALUE!</v>
      </c>
      <c r="Q24" s="23"/>
      <c r="R24" s="41"/>
      <c r="S24" s="23"/>
      <c r="T24" s="23"/>
      <c r="U24" s="36" t="e">
        <f t="shared" si="1"/>
        <v>#VALUE!</v>
      </c>
      <c r="V24" s="18"/>
      <c r="W24" s="19"/>
      <c r="X24" s="19"/>
    </row>
    <row r="25" spans="1:24" s="20" customFormat="1" ht="40.799999999999997" customHeight="1">
      <c r="A25" s="16">
        <v>14</v>
      </c>
      <c r="B25" s="17"/>
      <c r="C25" s="39"/>
      <c r="D25" s="40"/>
      <c r="E25" s="41"/>
      <c r="F25" s="23"/>
      <c r="G25" s="41"/>
      <c r="H25" s="41"/>
      <c r="I25" s="42"/>
      <c r="J25" s="48"/>
      <c r="K25" s="49"/>
      <c r="L25" s="50"/>
      <c r="M25" s="91" t="s">
        <v>87</v>
      </c>
      <c r="N25" s="90" t="str">
        <f>VLOOKUP(M25,商品管理シート!B1:C33,2,FALSE)</f>
        <v>***</v>
      </c>
      <c r="O25" s="29"/>
      <c r="P25" s="30" t="e">
        <f t="shared" si="0"/>
        <v>#VALUE!</v>
      </c>
      <c r="Q25" s="23"/>
      <c r="R25" s="41"/>
      <c r="S25" s="23"/>
      <c r="T25" s="23"/>
      <c r="U25" s="36" t="e">
        <f t="shared" si="1"/>
        <v>#VALUE!</v>
      </c>
      <c r="V25" s="18"/>
      <c r="W25" s="19"/>
      <c r="X25" s="19"/>
    </row>
    <row r="26" spans="1:24" s="20" customFormat="1" ht="40.799999999999997" customHeight="1">
      <c r="A26" s="16">
        <v>15</v>
      </c>
      <c r="B26" s="17"/>
      <c r="C26" s="39"/>
      <c r="D26" s="40"/>
      <c r="E26" s="41"/>
      <c r="F26" s="23"/>
      <c r="G26" s="41"/>
      <c r="H26" s="41"/>
      <c r="I26" s="42"/>
      <c r="J26" s="43"/>
      <c r="K26" s="44"/>
      <c r="L26" s="45"/>
      <c r="M26" s="91" t="s">
        <v>87</v>
      </c>
      <c r="N26" s="90" t="str">
        <f>VLOOKUP(M26,商品管理シート!B1:C33,2,FALSE)</f>
        <v>***</v>
      </c>
      <c r="O26" s="29"/>
      <c r="P26" s="30" t="e">
        <f t="shared" si="0"/>
        <v>#VALUE!</v>
      </c>
      <c r="Q26" s="23"/>
      <c r="R26" s="41"/>
      <c r="S26" s="23"/>
      <c r="T26" s="23"/>
      <c r="U26" s="36" t="e">
        <f t="shared" si="1"/>
        <v>#VALUE!</v>
      </c>
      <c r="V26" s="21"/>
      <c r="W26" s="19"/>
      <c r="X26" s="19"/>
    </row>
    <row r="27" spans="1:24" s="20" customFormat="1" ht="40.799999999999997" customHeight="1">
      <c r="A27" s="16">
        <v>16</v>
      </c>
      <c r="B27" s="17"/>
      <c r="C27" s="39"/>
      <c r="D27" s="40"/>
      <c r="E27" s="41"/>
      <c r="F27" s="23"/>
      <c r="G27" s="41"/>
      <c r="H27" s="41"/>
      <c r="I27" s="42"/>
      <c r="J27" s="48"/>
      <c r="K27" s="49"/>
      <c r="L27" s="50"/>
      <c r="M27" s="91" t="s">
        <v>87</v>
      </c>
      <c r="N27" s="90" t="str">
        <f>VLOOKUP(M27,商品管理シート!B1:C33,2,FALSE)</f>
        <v>***</v>
      </c>
      <c r="O27" s="29"/>
      <c r="P27" s="30" t="e">
        <f t="shared" si="0"/>
        <v>#VALUE!</v>
      </c>
      <c r="Q27" s="23"/>
      <c r="R27" s="41"/>
      <c r="S27" s="23"/>
      <c r="T27" s="23"/>
      <c r="U27" s="36" t="e">
        <f t="shared" si="1"/>
        <v>#VALUE!</v>
      </c>
      <c r="V27" s="22"/>
      <c r="W27" s="19"/>
      <c r="X27" s="19"/>
    </row>
    <row r="28" spans="1:24" s="20" customFormat="1" ht="40.799999999999997" customHeight="1">
      <c r="A28" s="16">
        <v>17</v>
      </c>
      <c r="B28" s="17"/>
      <c r="C28" s="39"/>
      <c r="D28" s="40"/>
      <c r="E28" s="41"/>
      <c r="F28" s="23"/>
      <c r="G28" s="41"/>
      <c r="H28" s="41"/>
      <c r="I28" s="42"/>
      <c r="J28" s="43"/>
      <c r="K28" s="44"/>
      <c r="L28" s="45"/>
      <c r="M28" s="91" t="s">
        <v>87</v>
      </c>
      <c r="N28" s="90" t="str">
        <f>VLOOKUP(M28,商品管理シート!B1:C33,2,FALSE)</f>
        <v>***</v>
      </c>
      <c r="O28" s="29"/>
      <c r="P28" s="30" t="e">
        <f t="shared" si="0"/>
        <v>#VALUE!</v>
      </c>
      <c r="Q28" s="23"/>
      <c r="R28" s="41"/>
      <c r="S28" s="23"/>
      <c r="T28" s="23"/>
      <c r="U28" s="36" t="e">
        <f t="shared" si="1"/>
        <v>#VALUE!</v>
      </c>
      <c r="V28" s="21"/>
      <c r="W28" s="19"/>
      <c r="X28" s="19"/>
    </row>
    <row r="29" spans="1:24" s="20" customFormat="1" ht="40.799999999999997" customHeight="1">
      <c r="A29" s="16">
        <v>18</v>
      </c>
      <c r="B29" s="17"/>
      <c r="C29" s="39"/>
      <c r="D29" s="40"/>
      <c r="E29" s="41"/>
      <c r="F29" s="23"/>
      <c r="G29" s="41"/>
      <c r="H29" s="41"/>
      <c r="I29" s="42"/>
      <c r="J29" s="48"/>
      <c r="K29" s="49"/>
      <c r="L29" s="50"/>
      <c r="M29" s="91" t="s">
        <v>87</v>
      </c>
      <c r="N29" s="90" t="str">
        <f>VLOOKUP(M29,商品管理シート!B1:C33,2,FALSE)</f>
        <v>***</v>
      </c>
      <c r="O29" s="29"/>
      <c r="P29" s="30" t="e">
        <f t="shared" si="0"/>
        <v>#VALUE!</v>
      </c>
      <c r="Q29" s="23"/>
      <c r="R29" s="41"/>
      <c r="S29" s="23"/>
      <c r="T29" s="23"/>
      <c r="U29" s="36" t="e">
        <f t="shared" si="1"/>
        <v>#VALUE!</v>
      </c>
      <c r="V29" s="18"/>
      <c r="W29" s="19"/>
      <c r="X29" s="19"/>
    </row>
    <row r="30" spans="1:24" s="20" customFormat="1" ht="40.799999999999997" customHeight="1">
      <c r="A30" s="16">
        <v>19</v>
      </c>
      <c r="B30" s="17"/>
      <c r="C30" s="46"/>
      <c r="D30" s="47"/>
      <c r="E30" s="41"/>
      <c r="F30" s="23"/>
      <c r="G30" s="41"/>
      <c r="H30" s="41"/>
      <c r="I30" s="42"/>
      <c r="J30" s="43"/>
      <c r="K30" s="44"/>
      <c r="L30" s="45"/>
      <c r="M30" s="91" t="s">
        <v>87</v>
      </c>
      <c r="N30" s="90" t="str">
        <f>VLOOKUP(M30,商品管理シート!B1:C33,2,FALSE)</f>
        <v>***</v>
      </c>
      <c r="O30" s="29"/>
      <c r="P30" s="30" t="e">
        <f t="shared" si="0"/>
        <v>#VALUE!</v>
      </c>
      <c r="Q30" s="23"/>
      <c r="R30" s="41"/>
      <c r="S30" s="23"/>
      <c r="T30" s="23"/>
      <c r="U30" s="36" t="e">
        <f t="shared" si="1"/>
        <v>#VALUE!</v>
      </c>
      <c r="V30" s="18"/>
      <c r="W30" s="19"/>
      <c r="X30" s="19"/>
    </row>
    <row r="31" spans="1:24" s="20" customFormat="1" ht="40.799999999999997" customHeight="1">
      <c r="A31" s="16">
        <v>20</v>
      </c>
      <c r="B31" s="17"/>
      <c r="C31" s="39"/>
      <c r="D31" s="40"/>
      <c r="E31" s="41"/>
      <c r="F31" s="23"/>
      <c r="G31" s="41"/>
      <c r="H31" s="41"/>
      <c r="I31" s="42"/>
      <c r="J31" s="48"/>
      <c r="K31" s="49"/>
      <c r="L31" s="50"/>
      <c r="M31" s="91" t="s">
        <v>87</v>
      </c>
      <c r="N31" s="90" t="str">
        <f>VLOOKUP(M31,商品管理シート!B1:C33,2,FALSE)</f>
        <v>***</v>
      </c>
      <c r="O31" s="29"/>
      <c r="P31" s="30" t="e">
        <f t="shared" si="0"/>
        <v>#VALUE!</v>
      </c>
      <c r="Q31" s="23"/>
      <c r="R31" s="41"/>
      <c r="S31" s="23"/>
      <c r="T31" s="23"/>
      <c r="U31" s="36" t="e">
        <f t="shared" si="1"/>
        <v>#VALUE!</v>
      </c>
      <c r="V31" s="18"/>
      <c r="W31" s="19"/>
      <c r="X31" s="19"/>
    </row>
    <row r="32" spans="1:24" s="20" customFormat="1" ht="40.799999999999997" customHeight="1">
      <c r="A32" s="16">
        <v>21</v>
      </c>
      <c r="B32" s="17"/>
      <c r="C32" s="39"/>
      <c r="D32" s="40"/>
      <c r="E32" s="41"/>
      <c r="F32" s="23"/>
      <c r="G32" s="41"/>
      <c r="H32" s="41"/>
      <c r="I32" s="42"/>
      <c r="J32" s="43"/>
      <c r="K32" s="44"/>
      <c r="L32" s="45"/>
      <c r="M32" s="91" t="s">
        <v>87</v>
      </c>
      <c r="N32" s="90" t="str">
        <f>VLOOKUP(M32,商品管理シート!B1:C33,2,FALSE)</f>
        <v>***</v>
      </c>
      <c r="O32" s="29"/>
      <c r="P32" s="30" t="e">
        <f t="shared" si="0"/>
        <v>#VALUE!</v>
      </c>
      <c r="Q32" s="23"/>
      <c r="R32" s="41"/>
      <c r="S32" s="23"/>
      <c r="T32" s="23"/>
      <c r="U32" s="36" t="e">
        <f t="shared" si="1"/>
        <v>#VALUE!</v>
      </c>
      <c r="V32" s="18"/>
      <c r="W32" s="19"/>
      <c r="X32" s="19"/>
    </row>
    <row r="33" spans="1:24" s="20" customFormat="1" ht="40.799999999999997" customHeight="1">
      <c r="A33" s="16">
        <v>22</v>
      </c>
      <c r="B33" s="17"/>
      <c r="C33" s="39"/>
      <c r="D33" s="40"/>
      <c r="E33" s="41"/>
      <c r="F33" s="23"/>
      <c r="G33" s="41"/>
      <c r="H33" s="41"/>
      <c r="I33" s="42"/>
      <c r="J33" s="48"/>
      <c r="K33" s="49"/>
      <c r="L33" s="50"/>
      <c r="M33" s="91" t="s">
        <v>87</v>
      </c>
      <c r="N33" s="90" t="str">
        <f>VLOOKUP(M33,商品管理シート!B1:C33,2,FALSE)</f>
        <v>***</v>
      </c>
      <c r="O33" s="29"/>
      <c r="P33" s="30" t="e">
        <f t="shared" si="0"/>
        <v>#VALUE!</v>
      </c>
      <c r="Q33" s="23"/>
      <c r="R33" s="41"/>
      <c r="S33" s="23"/>
      <c r="T33" s="23"/>
      <c r="U33" s="36" t="e">
        <f t="shared" si="1"/>
        <v>#VALUE!</v>
      </c>
      <c r="V33" s="21"/>
      <c r="W33" s="19"/>
      <c r="X33" s="19"/>
    </row>
    <row r="34" spans="1:24" s="20" customFormat="1" ht="40.799999999999997" customHeight="1">
      <c r="A34" s="16">
        <v>23</v>
      </c>
      <c r="B34" s="17"/>
      <c r="C34" s="46"/>
      <c r="D34" s="47"/>
      <c r="E34" s="41"/>
      <c r="F34" s="23"/>
      <c r="G34" s="41"/>
      <c r="H34" s="41"/>
      <c r="I34" s="42"/>
      <c r="J34" s="48"/>
      <c r="K34" s="49"/>
      <c r="L34" s="50"/>
      <c r="M34" s="91" t="s">
        <v>87</v>
      </c>
      <c r="N34" s="90" t="str">
        <f>VLOOKUP(M34,商品管理シート!B1:C33,2,FALSE)</f>
        <v>***</v>
      </c>
      <c r="O34" s="29"/>
      <c r="P34" s="30" t="e">
        <f t="shared" si="0"/>
        <v>#VALUE!</v>
      </c>
      <c r="Q34" s="23"/>
      <c r="R34" s="41"/>
      <c r="S34" s="23"/>
      <c r="T34" s="23"/>
      <c r="U34" s="36" t="e">
        <f t="shared" si="1"/>
        <v>#VALUE!</v>
      </c>
      <c r="V34" s="21"/>
      <c r="W34" s="19"/>
      <c r="X34" s="19"/>
    </row>
    <row r="35" spans="1:24" s="20" customFormat="1" ht="40.799999999999997" customHeight="1">
      <c r="A35" s="16">
        <v>24</v>
      </c>
      <c r="B35" s="17"/>
      <c r="C35" s="39"/>
      <c r="D35" s="40"/>
      <c r="E35" s="41"/>
      <c r="F35" s="23"/>
      <c r="G35" s="41"/>
      <c r="H35" s="41"/>
      <c r="I35" s="42"/>
      <c r="J35" s="43"/>
      <c r="K35" s="44"/>
      <c r="L35" s="45"/>
      <c r="M35" s="91" t="s">
        <v>87</v>
      </c>
      <c r="N35" s="90" t="str">
        <f>VLOOKUP(M35,商品管理シート!B1:C33,2,FALSE)</f>
        <v>***</v>
      </c>
      <c r="O35" s="29"/>
      <c r="P35" s="30" t="e">
        <f t="shared" si="0"/>
        <v>#VALUE!</v>
      </c>
      <c r="Q35" s="23"/>
      <c r="R35" s="41"/>
      <c r="S35" s="23"/>
      <c r="T35" s="23"/>
      <c r="U35" s="36" t="e">
        <f t="shared" si="1"/>
        <v>#VALUE!</v>
      </c>
      <c r="V35" s="21"/>
      <c r="W35" s="19"/>
      <c r="X35" s="19"/>
    </row>
    <row r="36" spans="1:24" s="20" customFormat="1" ht="40.799999999999997" customHeight="1">
      <c r="A36" s="16">
        <v>25</v>
      </c>
      <c r="B36" s="17"/>
      <c r="C36" s="39"/>
      <c r="D36" s="40"/>
      <c r="E36" s="41"/>
      <c r="F36" s="23"/>
      <c r="G36" s="41"/>
      <c r="H36" s="41"/>
      <c r="I36" s="42"/>
      <c r="J36" s="48"/>
      <c r="K36" s="49"/>
      <c r="L36" s="50"/>
      <c r="M36" s="91" t="s">
        <v>87</v>
      </c>
      <c r="N36" s="90" t="str">
        <f>VLOOKUP(M36,商品管理シート!B1:C33,2,FALSE)</f>
        <v>***</v>
      </c>
      <c r="O36" s="29"/>
      <c r="P36" s="30" t="e">
        <f t="shared" si="0"/>
        <v>#VALUE!</v>
      </c>
      <c r="Q36" s="23"/>
      <c r="R36" s="41"/>
      <c r="S36" s="23"/>
      <c r="T36" s="23"/>
      <c r="U36" s="36" t="e">
        <f t="shared" si="1"/>
        <v>#VALUE!</v>
      </c>
      <c r="V36" s="21"/>
      <c r="W36" s="19"/>
      <c r="X36" s="19"/>
    </row>
  </sheetData>
  <mergeCells count="26">
    <mergeCell ref="M3:M4"/>
    <mergeCell ref="N6:O6"/>
    <mergeCell ref="N5:O5"/>
    <mergeCell ref="N4:O4"/>
    <mergeCell ref="N3:O3"/>
    <mergeCell ref="C2:D2"/>
    <mergeCell ref="J2:L2"/>
    <mergeCell ref="A3:B4"/>
    <mergeCell ref="A5:B5"/>
    <mergeCell ref="A6:B6"/>
    <mergeCell ref="N2:O2"/>
    <mergeCell ref="P2:Q8"/>
    <mergeCell ref="S9:T10"/>
    <mergeCell ref="U9:X9"/>
    <mergeCell ref="C10:D10"/>
    <mergeCell ref="J10:L10"/>
    <mergeCell ref="A9:L9"/>
    <mergeCell ref="M9:O9"/>
    <mergeCell ref="P9:P10"/>
    <mergeCell ref="Q9:Q10"/>
    <mergeCell ref="R9:R10"/>
    <mergeCell ref="A8:G8"/>
    <mergeCell ref="A7:B7"/>
    <mergeCell ref="C7:G7"/>
    <mergeCell ref="I7:L7"/>
    <mergeCell ref="A2:B2"/>
  </mergeCells>
  <phoneticPr fontId="1"/>
  <hyperlinks>
    <hyperlink ref="N4" r:id="rId1" xr:uid="{AC717391-A09D-48DB-AD4C-E7EFBC8CC9C3}"/>
  </hyperlinks>
  <pageMargins left="0.7" right="0.7" top="0.75" bottom="0.75" header="0.3" footer="0.3"/>
  <pageSetup paperSize="9" scale="34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29A899-3CF1-4BCE-A0A8-BFC7E2016DFB}">
          <x14:formula1>
            <xm:f>商品管理シート!$B$1:$B$33</xm:f>
          </x14:formula1>
          <xm:sqref>M11:M36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CB1-0717-476E-A64F-DE6700E85322}">
  <sheetPr>
    <tabColor rgb="FFFF0000"/>
  </sheetPr>
  <dimension ref="A1:C34"/>
  <sheetViews>
    <sheetView workbookViewId="0">
      <selection activeCell="D8" sqref="D8"/>
    </sheetView>
  </sheetViews>
  <sheetFormatPr defaultRowHeight="18"/>
  <cols>
    <col min="2" max="2" width="47" bestFit="1" customWidth="1"/>
  </cols>
  <sheetData>
    <row r="1" spans="1:3">
      <c r="B1" t="s">
        <v>88</v>
      </c>
      <c r="C1" t="s">
        <v>88</v>
      </c>
    </row>
    <row r="2" spans="1:3">
      <c r="B2" t="s">
        <v>54</v>
      </c>
      <c r="C2">
        <v>1250</v>
      </c>
    </row>
    <row r="3" spans="1:3">
      <c r="B3" t="s">
        <v>55</v>
      </c>
      <c r="C3">
        <v>2500</v>
      </c>
    </row>
    <row r="4" spans="1:3">
      <c r="B4" t="s">
        <v>56</v>
      </c>
      <c r="C4">
        <v>3750</v>
      </c>
    </row>
    <row r="5" spans="1:3">
      <c r="B5" t="s">
        <v>57</v>
      </c>
      <c r="C5">
        <v>1000</v>
      </c>
    </row>
    <row r="6" spans="1:3">
      <c r="B6" t="s">
        <v>58</v>
      </c>
      <c r="C6">
        <v>2000</v>
      </c>
    </row>
    <row r="7" spans="1:3">
      <c r="B7" t="s">
        <v>59</v>
      </c>
      <c r="C7">
        <v>3000</v>
      </c>
    </row>
    <row r="8" spans="1:3">
      <c r="A8" t="s">
        <v>86</v>
      </c>
      <c r="B8" t="s">
        <v>60</v>
      </c>
      <c r="C8">
        <v>2500</v>
      </c>
    </row>
    <row r="9" spans="1:3">
      <c r="A9" t="s">
        <v>86</v>
      </c>
      <c r="B9" t="s">
        <v>61</v>
      </c>
      <c r="C9">
        <v>3900</v>
      </c>
    </row>
    <row r="10" spans="1:3">
      <c r="A10" t="s">
        <v>86</v>
      </c>
      <c r="B10" t="s">
        <v>62</v>
      </c>
      <c r="C10">
        <v>5300</v>
      </c>
    </row>
    <row r="11" spans="1:3">
      <c r="B11" t="s">
        <v>63</v>
      </c>
      <c r="C11">
        <v>3800</v>
      </c>
    </row>
    <row r="12" spans="1:3">
      <c r="B12" t="s">
        <v>64</v>
      </c>
      <c r="C12">
        <v>2300</v>
      </c>
    </row>
    <row r="13" spans="1:3">
      <c r="B13" t="s">
        <v>65</v>
      </c>
      <c r="C13">
        <v>3300</v>
      </c>
    </row>
    <row r="14" spans="1:3">
      <c r="B14" t="s">
        <v>66</v>
      </c>
      <c r="C14">
        <v>2300</v>
      </c>
    </row>
    <row r="15" spans="1:3">
      <c r="B15" t="s">
        <v>67</v>
      </c>
      <c r="C15">
        <v>1250</v>
      </c>
    </row>
    <row r="16" spans="1:3">
      <c r="B16" t="s">
        <v>68</v>
      </c>
      <c r="C16">
        <v>2500</v>
      </c>
    </row>
    <row r="17" spans="1:3">
      <c r="B17" t="s">
        <v>69</v>
      </c>
      <c r="C17">
        <v>3750</v>
      </c>
    </row>
    <row r="18" spans="1:3">
      <c r="A18" t="s">
        <v>86</v>
      </c>
      <c r="B18" t="s">
        <v>70</v>
      </c>
      <c r="C18">
        <v>3850</v>
      </c>
    </row>
    <row r="19" spans="1:3">
      <c r="A19" t="s">
        <v>86</v>
      </c>
      <c r="B19" t="s">
        <v>71</v>
      </c>
      <c r="C19">
        <v>5300</v>
      </c>
    </row>
    <row r="20" spans="1:3">
      <c r="A20" t="s">
        <v>86</v>
      </c>
      <c r="B20" t="s">
        <v>72</v>
      </c>
      <c r="C20">
        <v>2500</v>
      </c>
    </row>
    <row r="21" spans="1:3">
      <c r="A21" t="s">
        <v>86</v>
      </c>
      <c r="B21" t="s">
        <v>73</v>
      </c>
      <c r="C21">
        <v>3900</v>
      </c>
    </row>
    <row r="22" spans="1:3">
      <c r="A22" t="s">
        <v>86</v>
      </c>
      <c r="B22" t="s">
        <v>74</v>
      </c>
      <c r="C22">
        <v>3900</v>
      </c>
    </row>
    <row r="23" spans="1:3">
      <c r="A23" t="s">
        <v>86</v>
      </c>
      <c r="B23" t="s">
        <v>75</v>
      </c>
      <c r="C23">
        <v>5300</v>
      </c>
    </row>
    <row r="24" spans="1:3">
      <c r="A24" t="s">
        <v>86</v>
      </c>
      <c r="B24" t="s">
        <v>76</v>
      </c>
      <c r="C24">
        <v>3499</v>
      </c>
    </row>
    <row r="25" spans="1:3">
      <c r="B25" t="s">
        <v>77</v>
      </c>
      <c r="C25">
        <v>2980</v>
      </c>
    </row>
    <row r="26" spans="1:3">
      <c r="A26" t="s">
        <v>86</v>
      </c>
      <c r="B26" t="s">
        <v>78</v>
      </c>
      <c r="C26">
        <v>360</v>
      </c>
    </row>
    <row r="27" spans="1:3">
      <c r="B27" t="s">
        <v>79</v>
      </c>
      <c r="C27">
        <v>250</v>
      </c>
    </row>
    <row r="28" spans="1:3">
      <c r="B28" t="s">
        <v>80</v>
      </c>
      <c r="C28">
        <v>240</v>
      </c>
    </row>
    <row r="29" spans="1:3">
      <c r="B29" t="s">
        <v>81</v>
      </c>
      <c r="C29">
        <v>270</v>
      </c>
    </row>
    <row r="30" spans="1:3">
      <c r="B30" t="s">
        <v>82</v>
      </c>
      <c r="C30">
        <v>3220</v>
      </c>
    </row>
    <row r="31" spans="1:3">
      <c r="A31" t="s">
        <v>86</v>
      </c>
      <c r="B31" t="s">
        <v>83</v>
      </c>
      <c r="C31">
        <v>2720</v>
      </c>
    </row>
    <row r="32" spans="1:3">
      <c r="A32" t="s">
        <v>86</v>
      </c>
      <c r="B32" t="s">
        <v>84</v>
      </c>
      <c r="C32">
        <v>3480</v>
      </c>
    </row>
    <row r="33" spans="1:3">
      <c r="A33" t="s">
        <v>86</v>
      </c>
      <c r="B33" t="s">
        <v>85</v>
      </c>
      <c r="C33">
        <v>3440</v>
      </c>
    </row>
    <row r="34" spans="1:3">
      <c r="A34" t="s">
        <v>86</v>
      </c>
    </row>
  </sheetData>
  <sheetProtection algorithmName="SHA-512" hashValue="xsrVtlzcJG2a7KvxgXbA9QDA1Nq9nn+3oeTPPThO7+BXPrZ+ZXJRmbXeQq6uj0pUkKRu12uih4LBwGcp9O+dJw==" saltValue="ozvj0gh72Yk61CgnFt0w6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ご注文用紙</vt:lpstr>
      <vt:lpstr>商品管理シート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</dc:creator>
  <cp:lastModifiedBy>User</cp:lastModifiedBy>
  <cp:lastPrinted>2021-08-23T03:07:18Z</cp:lastPrinted>
  <dcterms:created xsi:type="dcterms:W3CDTF">2021-04-14T03:09:39Z</dcterms:created>
  <dcterms:modified xsi:type="dcterms:W3CDTF">2022-07-07T06:36:57Z</dcterms:modified>
</cp:coreProperties>
</file>